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orav1\Desktop\výběrko zámek\položkové rozpočty\arkáda\"/>
    </mc:Choice>
  </mc:AlternateContent>
  <bookViews>
    <workbookView xWindow="0" yWindow="0" windowWidth="28800" windowHeight="12225" activeTab="2"/>
  </bookViews>
  <sheets>
    <sheet name="Arkáda" sheetId="1" r:id="rId1"/>
    <sheet name="Ostění" sheetId="2" r:id="rId2"/>
    <sheet name="Komplet" sheetId="3" r:id="rId3"/>
  </sheets>
  <definedNames>
    <definedName name="_xlnm.Print_Area" localSheetId="0">Arkáda!$A$1:$F$23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3" l="1"/>
  <c r="C10" i="3"/>
  <c r="F17" i="2"/>
  <c r="F16" i="2"/>
  <c r="F15" i="2"/>
  <c r="F14" i="2"/>
  <c r="F13" i="2"/>
  <c r="F12" i="2"/>
  <c r="F11" i="2"/>
  <c r="F10" i="2"/>
  <c r="F9" i="2"/>
  <c r="F18" i="2" s="1"/>
  <c r="F19" i="2" s="1"/>
  <c r="F20" i="2" s="1"/>
  <c r="C12" i="3" l="1"/>
  <c r="C13" i="3" s="1"/>
  <c r="C14" i="3" s="1"/>
  <c r="F16" i="1" l="1"/>
  <c r="F10" i="1" l="1"/>
  <c r="F11" i="1"/>
  <c r="F12" i="1"/>
  <c r="F13" i="1"/>
  <c r="F14" i="1"/>
  <c r="F15" i="1"/>
  <c r="F17" i="1"/>
  <c r="F9" i="1"/>
  <c r="F18" i="1" l="1"/>
  <c r="F19" i="1" s="1"/>
  <c r="F20" i="1" s="1"/>
</calcChain>
</file>

<file path=xl/sharedStrings.xml><?xml version="1.0" encoding="utf-8"?>
<sst xmlns="http://schemas.openxmlformats.org/spreadsheetml/2006/main" count="89" uniqueCount="43">
  <si>
    <t>Č.p.</t>
  </si>
  <si>
    <t>Název položky </t>
  </si>
  <si>
    <t>Měrná</t>
  </si>
  <si>
    <t>Počet</t>
  </si>
  <si>
    <t>Cena za</t>
  </si>
  <si>
    <t xml:space="preserve">Cena za </t>
  </si>
  <si>
    <t>jednotka</t>
  </si>
  <si>
    <t>jednotek</t>
  </si>
  <si>
    <t>jednotku</t>
  </si>
  <si>
    <t>položku</t>
  </si>
  <si>
    <t>Kpl</t>
  </si>
  <si>
    <t>Mechanické čištění</t>
  </si>
  <si>
    <t>Zpevnění kamenných prvků</t>
  </si>
  <si>
    <t>Doplnění a vyplnění menších chybějících částí původní modelace</t>
  </si>
  <si>
    <t>kpl</t>
  </si>
  <si>
    <t>Cena za restaurátorské práce bez DPH</t>
  </si>
  <si>
    <t>DPH 15%</t>
  </si>
  <si>
    <t xml:space="preserve">Cena celkem </t>
  </si>
  <si>
    <t>Odstranění depozitu a nečistot</t>
  </si>
  <si>
    <t>Začištění druhotných vyzdívek</t>
  </si>
  <si>
    <t>Statické zajištění hlavice nárožního sloupu</t>
  </si>
  <si>
    <t>Doplnění modelace osekaných prvků hlavic sloupů</t>
  </si>
  <si>
    <t>Místní barevné retuše</t>
  </si>
  <si>
    <t>POLOŽKOVÝ ROZPOČET NA PROVEDENÍ RESTAUROVÁNÍ KAMENNÝCH PRVKŮ ARKÁDY VE VÝCHODNÍ FASÁDĚ KOLÍNSKÉHO ZÁMKU</t>
  </si>
  <si>
    <t>Restaurátorská zpráva</t>
  </si>
  <si>
    <t xml:space="preserve">Nedílnou součástí tohoto položkového rozpočtu je Restaurátorský průzkum a záměr na kamenné dveřní ostění na východní fasádě Kolínského zámku, vypracované Josefem Pospíšilem, akad. soch. dne 16.5.2018  </t>
  </si>
  <si>
    <r>
      <t>Koncepce a návrh restaurátorského zásahu – kamenné sloupy arkády</t>
    </r>
    <r>
      <rPr>
        <sz val="10"/>
        <color theme="1"/>
        <rFont val="Calibri"/>
        <family val="2"/>
        <charset val="238"/>
      </rPr>
      <t xml:space="preserve">
- Restaurátorské ošetření – po vyhodnocení stavu památky a konzultaci se zástupcem NPÚ a investora bude stanoven rozsah odkrytí původních kamenných článků. Kamenné prvky budou odkryty a restaurovány v rozsahu, který umožní čitelnost původní proporce sloupů a ostění. Po zaměření částí druhotných zazdívek určených k odstranění bude postupně odsekáno cihelné zdivo v šikmém úhlu, aby přecházelo na čelní omítku fasády. Rozsah prací na místě bude upřesněn po částečném odsekání. Budou odebrány vzorky vápenných nátěrů k laboratornímu vyhodnocení /nábrus, stratigrafie/.
- Po restaurátorském průzkumu a vyhodnocení získaných informací bude přistoupeno k restaurování a dílčí rekonstrukci sloupů arkád.
- Postupně budou odstraněny druhotné přezdívky a omítky na předem vybraných částech sloupů arkád, rozsah a zaměření upřesněno na místě za účasti zástupce NPÚ.
- Po odkrytí sloupů v potřebném rozsahu a vyhodnocení rozsahu poškození budou kamenné články zbaveny povrchových nečistot. Četné navrstvené vápenné nátěry místy značně degradují, jsou nesoudržné. Lokálně dojde k jejich šetrnému odstranění, případně stabilizování přípravkem Paraloid B72 v 5-7% roztoku lihu. Také drobné trhliny v kameni /hlavice sloupu 2ks/ budou injektovány přípravkem Paraloid B72. Přečnívající části dřevěných klínů ve spáře rohové hlavice budou odřezány, nosná část klínu ponechána. Budou odstraněny asfaltové nátěry na soklech sloupů – mechanicky.
- Doplnění profilace: po předchozí konzultaci bude doplněna odsekaná profilace hlavic sloupů, použití výdusků z odformovaných zachovalých částí profilace. Doplňky profilace budou zhotoveny z umělého kamene stejné struktury jako původní materiál. Také chybějící fragmenty soklů / hrany / budou doplněny umělým kamenem. Spáry obnoveny vápennou maltou. 
- Závěrečná barevná retuš a hydrofobizace nebude prováděna, závěrečná povrchová úprava bude provedena jako součást barevných nátěrů fasády.
- Průběh restaurátorských prací bude dokumentován, na závěr bude vyhotovena a předána restaurátorská zpráva.</t>
    </r>
  </si>
  <si>
    <t>Datum:</t>
  </si>
  <si>
    <t>Uchazeč:</t>
  </si>
  <si>
    <t>IČO:</t>
  </si>
  <si>
    <t>POLOŽKOVÝ ROZPOČET NA PROVEDENÍ RESTAUROVÁNÍ KAMENNÉHO DVEŘNÍHO 
RÁMU VE VÝCHODNÍ FASÁDĚ KOLÍNSKÉHO ZÁMKU</t>
  </si>
  <si>
    <r>
      <t xml:space="preserve">Koncepce a návrh restaurátorského zásahu – Dveřního rámu z pískovce 
</t>
    </r>
    <r>
      <rPr>
        <sz val="10"/>
        <color theme="1"/>
        <rFont val="Calibri"/>
        <family val="2"/>
        <charset val="238"/>
      </rPr>
      <t xml:space="preserve">- Je nutno odstranit depozit a nečistoty z celého předmětu restaurování (kamenné okno), bez použití vody aby objekt před dalšími kroky přijímal co nejméně vody- vlhkosti. Mechanické čištění bude provedeno co nejšetrněji, aby se zamezilo úbytku původního materiálu-kamene (oprašování – štětce a jemné kartáče, skalpely, a stlačený vzduch.) Závitové tyče zapuštěné do tělesa památky, ( uchycené na chemickou kotvu) budou odborně odstraněny. Bude proveden pokus, o jejich vyšroubování.  (S ohledem, na stav památky, doporučujeme pouze jejich odřezání a zabroušení pod úroveň kamenné hmoty, jelikož jejich celé vytažení by mohlo víc poškodit hmotu kamene – větší úbytek původní kamenné hmoty. Také není zcela jasné, jak hluboko jsou závitové tyče zapuštěny do tělesa památky. 
- S ohledem na narušenou statiku ve vrchní části okna, (vrchní překlad) způsobeným předešlým stavebním zásahem a tlakem zdiva i dlouhodobého vlivu vlhkosti je nutno postupně (odstranění druhotné vyzdívky, odstranění všech depozitů, zpevnění a hydrofobizace kamene) injektovat tyto trhliny a následně zhodnotit (s pracovníky NPÚ a investorem) zdali bude nutno vrchní překlad stabilizovat nekorodující ramlí. Aby se dodržela reverzibilita restaurátorského zásahu a zároveň zvolený postup zajistil statiku objektu, budou použité materiály a postupy dodržovat tyto zásady. Následně budou zpevněny všechny kamenné prvky, které jsou předmětem restaurování (budou napuštěny zpevňujícím roztokem vhodným pro porézní kameny s vysokým obsahem křemičitanů). Doplnění a vyplnění menších chybějících částí původní modelace bude provedeno neutrálním nerušivým způsobem, tmely, (směs od firmy Remmers) probarvenými ve hmotě pigmenty a doplněné vhodným křemičitým ostřivem, pro dosažení co největší materiálové podobnosti. Následně bude provedeno spárování, které zamezí přístupu vlhkosti mezi jednotlivé bloky kamene a mezi bloky kamene a zdivo.
- Na závěr, dle potřeby bude provedena lokální retuš minerálními pigmenty, bude upřesněno použití hydrofobizace kamene.
- Povrch kamenného portálu bude zatřen vápenným pačokem, nebude hydrofobizován.
- Případné změny technologického postupu budou konzultovány se zástupcem NPÚ a investora.
</t>
    </r>
  </si>
  <si>
    <t>Odstranění depozitu a nečistoty</t>
  </si>
  <si>
    <t>Začištění druhotné vyzdívky</t>
  </si>
  <si>
    <t>Statické zajištění a zpevnění ostění</t>
  </si>
  <si>
    <t>Hydrofobizační nátěr</t>
  </si>
  <si>
    <t>Scelovací retuš / místní barevná retuš</t>
  </si>
  <si>
    <t>01 – PROVEDENÍ RESTAUROVÁNÍ KAMENNÝCH PRVKŮ ARKÁDY VE VÝCHODNÍ FASÁDĚ KOLÍNSKÉHO ZÁMKU</t>
  </si>
  <si>
    <t>01 –  PROVEDENÍ RESTAUROVÁNÍ KAMENNÉHO DVEŘNÍHO RÁMU VE VÝCHODNÍ FASÁDĚ KOLÍNSKÉHO ZÁMKU</t>
  </si>
  <si>
    <t xml:space="preserve"> PROVEDENÍ RESTAUROVÁNÍ KAMENNÉHO DVEŘNÍHO RÁMU VE VÝCHODNÍ FASÁDĚ KOLÍNSKÉHO ZÁMKU</t>
  </si>
  <si>
    <t>PROVEDENÍ RESTAUROVÁNÍ KAMENNÝCH PRVKŮ ARKÁDY VE VÝCHODNÍ FASÁDĚ KOLÍNSKÉHO ZÁMKU</t>
  </si>
  <si>
    <t>Cena celkem za restaurátorské práce bez DPH</t>
  </si>
  <si>
    <t>CELKOVÝ ROZPOČET NA PROVEDENÍ RESTAUROVÁNÍ KAMENÝCH PRVKŮ NA VÝCHODNÍ FASÁDĚ KOLÍNSKÉHO ZÁMKU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</si>
</sst>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\ &quot;Kč&quot;_-;\-* #,##0\ &quot;Kč&quot;_-;_-* &quot;-&quot;??\ &quot;Kč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4" fontId="1" fillId="2" borderId="24" xfId="0" applyNumberFormat="1" applyFont="1" applyFill="1" applyBorder="1" applyAlignment="1">
      <alignment horizontal="center" vertical="center"/>
    </xf>
    <xf numFmtId="164" fontId="1" fillId="2" borderId="20" xfId="0" applyNumberFormat="1" applyFont="1" applyFill="1" applyBorder="1" applyAlignment="1">
      <alignment horizontal="center" vertical="center"/>
    </xf>
    <xf numFmtId="165" fontId="2" fillId="0" borderId="8" xfId="1" applyNumberFormat="1" applyFont="1" applyFill="1" applyBorder="1" applyAlignment="1">
      <alignment horizontal="left" vertical="center"/>
    </xf>
    <xf numFmtId="165" fontId="2" fillId="0" borderId="9" xfId="1" applyNumberFormat="1" applyFont="1" applyFill="1" applyBorder="1" applyAlignment="1">
      <alignment horizontal="left" vertical="center"/>
    </xf>
    <xf numFmtId="165" fontId="2" fillId="0" borderId="2" xfId="1" applyNumberFormat="1" applyFont="1" applyFill="1" applyBorder="1" applyAlignment="1">
      <alignment horizontal="left" vertical="center"/>
    </xf>
    <xf numFmtId="165" fontId="2" fillId="0" borderId="3" xfId="1" applyNumberFormat="1" applyFont="1" applyFill="1" applyBorder="1" applyAlignment="1">
      <alignment horizontal="left" vertical="center"/>
    </xf>
    <xf numFmtId="165" fontId="2" fillId="0" borderId="5" xfId="1" applyNumberFormat="1" applyFont="1" applyFill="1" applyBorder="1" applyAlignment="1">
      <alignment horizontal="left" vertical="center"/>
    </xf>
    <xf numFmtId="165" fontId="2" fillId="0" borderId="6" xfId="1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32" xfId="0" applyFont="1" applyBorder="1" applyAlignment="1">
      <alignment horizont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24" xfId="0" applyFont="1" applyFill="1" applyBorder="1" applyAlignment="1">
      <alignment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horizontal="left" vertical="center" wrapText="1"/>
    </xf>
    <xf numFmtId="0" fontId="2" fillId="0" borderId="31" xfId="0" applyFont="1" applyFill="1" applyBorder="1" applyAlignment="1">
      <alignment horizontal="left" vertical="center" wrapText="1"/>
    </xf>
    <xf numFmtId="0" fontId="5" fillId="0" borderId="32" xfId="0" applyFont="1" applyBorder="1" applyAlignment="1">
      <alignment horizont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28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opLeftCell="A7" zoomScaleNormal="100" workbookViewId="0">
      <selection activeCell="A8" sqref="A8:F8"/>
    </sheetView>
  </sheetViews>
  <sheetFormatPr defaultRowHeight="15" x14ac:dyDescent="0.25"/>
  <cols>
    <col min="1" max="1" width="8.140625" bestFit="1" customWidth="1"/>
    <col min="2" max="2" width="52.7109375" bestFit="1" customWidth="1"/>
    <col min="5" max="5" width="10.28515625" customWidth="1"/>
    <col min="6" max="6" width="10" bestFit="1" customWidth="1"/>
    <col min="12" max="12" width="11.42578125" bestFit="1" customWidth="1"/>
  </cols>
  <sheetData>
    <row r="1" spans="1:10" ht="15.75" customHeight="1" x14ac:dyDescent="0.25">
      <c r="A1" s="21" t="s">
        <v>27</v>
      </c>
      <c r="B1" s="22"/>
      <c r="C1" s="23"/>
      <c r="D1" s="23"/>
      <c r="E1" s="23"/>
      <c r="F1" s="23"/>
    </row>
    <row r="2" spans="1:10" ht="15.75" customHeight="1" thickBot="1" x14ac:dyDescent="0.3">
      <c r="A2" s="21" t="s">
        <v>28</v>
      </c>
      <c r="B2" s="22"/>
      <c r="C2" s="21" t="s">
        <v>29</v>
      </c>
      <c r="D2" s="35"/>
      <c r="E2" s="35"/>
      <c r="F2" s="35"/>
    </row>
    <row r="3" spans="1:10" ht="36.75" customHeight="1" thickTop="1" x14ac:dyDescent="0.25">
      <c r="A3" s="43" t="s">
        <v>23</v>
      </c>
      <c r="B3" s="44"/>
      <c r="C3" s="44"/>
      <c r="D3" s="44"/>
      <c r="E3" s="44"/>
      <c r="F3" s="45"/>
      <c r="J3" s="1"/>
    </row>
    <row r="4" spans="1:10" ht="36.75" customHeight="1" x14ac:dyDescent="0.25">
      <c r="A4" s="32" t="s">
        <v>25</v>
      </c>
      <c r="B4" s="33"/>
      <c r="C4" s="33"/>
      <c r="D4" s="33"/>
      <c r="E4" s="33"/>
      <c r="F4" s="34"/>
      <c r="J4" s="1"/>
    </row>
    <row r="5" spans="1:10" ht="280.5" customHeight="1" thickBot="1" x14ac:dyDescent="0.3">
      <c r="A5" s="40" t="s">
        <v>26</v>
      </c>
      <c r="B5" s="41"/>
      <c r="C5" s="41"/>
      <c r="D5" s="41"/>
      <c r="E5" s="41"/>
      <c r="F5" s="42"/>
      <c r="J5" s="1"/>
    </row>
    <row r="6" spans="1:10" x14ac:dyDescent="0.25">
      <c r="A6" s="36" t="s">
        <v>0</v>
      </c>
      <c r="B6" s="38" t="s">
        <v>1</v>
      </c>
      <c r="C6" s="2" t="s">
        <v>2</v>
      </c>
      <c r="D6" s="2" t="s">
        <v>3</v>
      </c>
      <c r="E6" s="2" t="s">
        <v>4</v>
      </c>
      <c r="F6" s="3" t="s">
        <v>5</v>
      </c>
    </row>
    <row r="7" spans="1:10" ht="15.75" thickBot="1" x14ac:dyDescent="0.3">
      <c r="A7" s="37"/>
      <c r="B7" s="39"/>
      <c r="C7" s="4" t="s">
        <v>6</v>
      </c>
      <c r="D7" s="4" t="s">
        <v>7</v>
      </c>
      <c r="E7" s="4" t="s">
        <v>8</v>
      </c>
      <c r="F7" s="5" t="s">
        <v>9</v>
      </c>
    </row>
    <row r="8" spans="1:10" ht="15.75" thickBot="1" x14ac:dyDescent="0.3">
      <c r="A8" s="27" t="s">
        <v>37</v>
      </c>
      <c r="B8" s="28"/>
      <c r="C8" s="28"/>
      <c r="D8" s="28"/>
      <c r="E8" s="28"/>
      <c r="F8" s="29"/>
    </row>
    <row r="9" spans="1:10" x14ac:dyDescent="0.25">
      <c r="A9" s="6">
        <v>2</v>
      </c>
      <c r="B9" s="7" t="s">
        <v>18</v>
      </c>
      <c r="C9" s="7" t="s">
        <v>10</v>
      </c>
      <c r="D9" s="7">
        <v>1</v>
      </c>
      <c r="E9" s="15"/>
      <c r="F9" s="16">
        <f>E9*D9</f>
        <v>0</v>
      </c>
    </row>
    <row r="10" spans="1:10" x14ac:dyDescent="0.25">
      <c r="A10" s="8">
        <v>3</v>
      </c>
      <c r="B10" s="9" t="s">
        <v>11</v>
      </c>
      <c r="C10" s="9" t="s">
        <v>10</v>
      </c>
      <c r="D10" s="9">
        <v>1</v>
      </c>
      <c r="E10" s="17"/>
      <c r="F10" s="18">
        <f t="shared" ref="F10:F17" si="0">E10*D10</f>
        <v>0</v>
      </c>
    </row>
    <row r="11" spans="1:10" x14ac:dyDescent="0.25">
      <c r="A11" s="8">
        <v>4</v>
      </c>
      <c r="B11" s="9" t="s">
        <v>19</v>
      </c>
      <c r="C11" s="9" t="s">
        <v>10</v>
      </c>
      <c r="D11" s="9">
        <v>1</v>
      </c>
      <c r="E11" s="17"/>
      <c r="F11" s="18">
        <f t="shared" si="0"/>
        <v>0</v>
      </c>
    </row>
    <row r="12" spans="1:10" x14ac:dyDescent="0.25">
      <c r="A12" s="8">
        <v>6</v>
      </c>
      <c r="B12" s="9" t="s">
        <v>12</v>
      </c>
      <c r="C12" s="9" t="s">
        <v>10</v>
      </c>
      <c r="D12" s="9">
        <v>1</v>
      </c>
      <c r="E12" s="17"/>
      <c r="F12" s="18">
        <f t="shared" si="0"/>
        <v>0</v>
      </c>
    </row>
    <row r="13" spans="1:10" x14ac:dyDescent="0.25">
      <c r="A13" s="8">
        <v>7</v>
      </c>
      <c r="B13" s="10" t="s">
        <v>20</v>
      </c>
      <c r="C13" s="9" t="s">
        <v>10</v>
      </c>
      <c r="D13" s="9">
        <v>1</v>
      </c>
      <c r="E13" s="17"/>
      <c r="F13" s="18">
        <f t="shared" si="0"/>
        <v>0</v>
      </c>
    </row>
    <row r="14" spans="1:10" x14ac:dyDescent="0.25">
      <c r="A14" s="8">
        <v>8</v>
      </c>
      <c r="B14" s="9" t="s">
        <v>13</v>
      </c>
      <c r="C14" s="9" t="s">
        <v>10</v>
      </c>
      <c r="D14" s="9">
        <v>1</v>
      </c>
      <c r="E14" s="17"/>
      <c r="F14" s="18">
        <f t="shared" si="0"/>
        <v>0</v>
      </c>
    </row>
    <row r="15" spans="1:10" x14ac:dyDescent="0.25">
      <c r="A15" s="8">
        <v>9</v>
      </c>
      <c r="B15" s="9" t="s">
        <v>21</v>
      </c>
      <c r="C15" s="9" t="s">
        <v>14</v>
      </c>
      <c r="D15" s="9">
        <v>1</v>
      </c>
      <c r="E15" s="17"/>
      <c r="F15" s="18">
        <f t="shared" si="0"/>
        <v>0</v>
      </c>
    </row>
    <row r="16" spans="1:10" x14ac:dyDescent="0.25">
      <c r="A16" s="11">
        <v>10</v>
      </c>
      <c r="B16" s="12" t="s">
        <v>22</v>
      </c>
      <c r="C16" s="12" t="s">
        <v>14</v>
      </c>
      <c r="D16" s="12">
        <v>1</v>
      </c>
      <c r="E16" s="19"/>
      <c r="F16" s="20">
        <f t="shared" si="0"/>
        <v>0</v>
      </c>
    </row>
    <row r="17" spans="1:6" ht="15.75" thickBot="1" x14ac:dyDescent="0.3">
      <c r="A17" s="11">
        <v>11</v>
      </c>
      <c r="B17" s="12" t="s">
        <v>24</v>
      </c>
      <c r="C17" s="12" t="s">
        <v>14</v>
      </c>
      <c r="D17" s="12">
        <v>1</v>
      </c>
      <c r="E17" s="19"/>
      <c r="F17" s="20">
        <f t="shared" si="0"/>
        <v>0</v>
      </c>
    </row>
    <row r="18" spans="1:6" ht="15.75" thickBot="1" x14ac:dyDescent="0.3">
      <c r="A18" s="30" t="s">
        <v>15</v>
      </c>
      <c r="B18" s="31"/>
      <c r="C18" s="31"/>
      <c r="D18" s="31"/>
      <c r="E18" s="31"/>
      <c r="F18" s="13">
        <f>SUM(F9:F17)</f>
        <v>0</v>
      </c>
    </row>
    <row r="19" spans="1:6" ht="15.75" thickBot="1" x14ac:dyDescent="0.3">
      <c r="A19" s="30" t="s">
        <v>16</v>
      </c>
      <c r="B19" s="31"/>
      <c r="C19" s="31"/>
      <c r="D19" s="31"/>
      <c r="E19" s="31"/>
      <c r="F19" s="13">
        <f>F18*0.15</f>
        <v>0</v>
      </c>
    </row>
    <row r="20" spans="1:6" ht="15.75" thickBot="1" x14ac:dyDescent="0.3">
      <c r="A20" s="25" t="s">
        <v>17</v>
      </c>
      <c r="B20" s="26"/>
      <c r="C20" s="26"/>
      <c r="D20" s="26"/>
      <c r="E20" s="26"/>
      <c r="F20" s="14">
        <f>F19+F18</f>
        <v>0</v>
      </c>
    </row>
    <row r="21" spans="1:6" ht="15.75" thickTop="1" x14ac:dyDescent="0.25"/>
  </sheetData>
  <mergeCells count="10">
    <mergeCell ref="D2:F2"/>
    <mergeCell ref="A6:A7"/>
    <mergeCell ref="B6:B7"/>
    <mergeCell ref="A5:F5"/>
    <mergeCell ref="A3:F3"/>
    <mergeCell ref="A20:E20"/>
    <mergeCell ref="A8:F8"/>
    <mergeCell ref="A18:E18"/>
    <mergeCell ref="A19:E19"/>
    <mergeCell ref="A4:F4"/>
  </mergeCells>
  <pageMargins left="0.7" right="0.7" top="0.78740157499999996" bottom="0.78740157499999996" header="0.3" footer="0.3"/>
  <pageSetup paperSize="9" scale="93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opLeftCell="A7" workbookViewId="0">
      <selection activeCell="H13" sqref="H13"/>
    </sheetView>
  </sheetViews>
  <sheetFormatPr defaultRowHeight="15" x14ac:dyDescent="0.25"/>
  <cols>
    <col min="1" max="1" width="8.7109375" bestFit="1" customWidth="1"/>
    <col min="2" max="2" width="52.7109375" bestFit="1" customWidth="1"/>
    <col min="5" max="5" width="9.7109375" customWidth="1"/>
    <col min="6" max="6" width="10" bestFit="1" customWidth="1"/>
    <col min="12" max="12" width="11.42578125" bestFit="1" customWidth="1"/>
  </cols>
  <sheetData>
    <row r="1" spans="1:10" x14ac:dyDescent="0.25">
      <c r="A1" s="21" t="s">
        <v>27</v>
      </c>
      <c r="B1" s="22"/>
      <c r="C1" s="23"/>
      <c r="D1" s="23"/>
      <c r="E1" s="23"/>
      <c r="F1" s="23"/>
    </row>
    <row r="2" spans="1:10" ht="15.75" thickBot="1" x14ac:dyDescent="0.3">
      <c r="A2" s="21" t="s">
        <v>28</v>
      </c>
      <c r="B2" s="22"/>
      <c r="C2" s="21" t="s">
        <v>29</v>
      </c>
      <c r="D2" s="35"/>
      <c r="E2" s="35"/>
      <c r="F2" s="35"/>
    </row>
    <row r="3" spans="1:10" ht="39" customHeight="1" thickTop="1" x14ac:dyDescent="0.25">
      <c r="A3" s="43" t="s">
        <v>30</v>
      </c>
      <c r="B3" s="44"/>
      <c r="C3" s="44"/>
      <c r="D3" s="44"/>
      <c r="E3" s="44"/>
      <c r="F3" s="45"/>
      <c r="J3" s="1"/>
    </row>
    <row r="4" spans="1:10" ht="50.25" customHeight="1" x14ac:dyDescent="0.25">
      <c r="A4" s="32" t="s">
        <v>25</v>
      </c>
      <c r="B4" s="33"/>
      <c r="C4" s="33"/>
      <c r="D4" s="33"/>
      <c r="E4" s="33"/>
      <c r="F4" s="34"/>
      <c r="J4" s="1"/>
    </row>
    <row r="5" spans="1:10" ht="282.95" customHeight="1" thickBot="1" x14ac:dyDescent="0.3">
      <c r="A5" s="40" t="s">
        <v>31</v>
      </c>
      <c r="B5" s="41"/>
      <c r="C5" s="41"/>
      <c r="D5" s="41"/>
      <c r="E5" s="41"/>
      <c r="F5" s="42"/>
      <c r="J5" s="1"/>
    </row>
    <row r="6" spans="1:10" x14ac:dyDescent="0.25">
      <c r="A6" s="36" t="s">
        <v>0</v>
      </c>
      <c r="B6" s="38" t="s">
        <v>1</v>
      </c>
      <c r="C6" s="2" t="s">
        <v>2</v>
      </c>
      <c r="D6" s="2" t="s">
        <v>3</v>
      </c>
      <c r="E6" s="2" t="s">
        <v>4</v>
      </c>
      <c r="F6" s="3" t="s">
        <v>5</v>
      </c>
    </row>
    <row r="7" spans="1:10" ht="15.75" thickBot="1" x14ac:dyDescent="0.3">
      <c r="A7" s="37"/>
      <c r="B7" s="39"/>
      <c r="C7" s="4" t="s">
        <v>6</v>
      </c>
      <c r="D7" s="4" t="s">
        <v>7</v>
      </c>
      <c r="E7" s="4" t="s">
        <v>8</v>
      </c>
      <c r="F7" s="5" t="s">
        <v>9</v>
      </c>
    </row>
    <row r="8" spans="1:10" ht="15.75" thickBot="1" x14ac:dyDescent="0.3">
      <c r="A8" s="46" t="s">
        <v>38</v>
      </c>
      <c r="B8" s="28"/>
      <c r="C8" s="28"/>
      <c r="D8" s="28"/>
      <c r="E8" s="28"/>
      <c r="F8" s="29"/>
    </row>
    <row r="9" spans="1:10" x14ac:dyDescent="0.25">
      <c r="A9" s="6">
        <v>2</v>
      </c>
      <c r="B9" s="7" t="s">
        <v>32</v>
      </c>
      <c r="C9" s="7" t="s">
        <v>10</v>
      </c>
      <c r="D9" s="7">
        <v>1</v>
      </c>
      <c r="E9" s="15"/>
      <c r="F9" s="16">
        <f>E9*D9</f>
        <v>0</v>
      </c>
    </row>
    <row r="10" spans="1:10" x14ac:dyDescent="0.25">
      <c r="A10" s="8">
        <v>3</v>
      </c>
      <c r="B10" s="9" t="s">
        <v>11</v>
      </c>
      <c r="C10" s="9" t="s">
        <v>10</v>
      </c>
      <c r="D10" s="9">
        <v>1</v>
      </c>
      <c r="E10" s="17"/>
      <c r="F10" s="18">
        <f t="shared" ref="F10:F17" si="0">E10*D10</f>
        <v>0</v>
      </c>
    </row>
    <row r="11" spans="1:10" x14ac:dyDescent="0.25">
      <c r="A11" s="8">
        <v>4</v>
      </c>
      <c r="B11" s="9" t="s">
        <v>33</v>
      </c>
      <c r="C11" s="9" t="s">
        <v>10</v>
      </c>
      <c r="D11" s="9">
        <v>1</v>
      </c>
      <c r="E11" s="17"/>
      <c r="F11" s="18">
        <f t="shared" si="0"/>
        <v>0</v>
      </c>
    </row>
    <row r="12" spans="1:10" x14ac:dyDescent="0.25">
      <c r="A12" s="8">
        <v>6</v>
      </c>
      <c r="B12" s="9" t="s">
        <v>12</v>
      </c>
      <c r="C12" s="9" t="s">
        <v>10</v>
      </c>
      <c r="D12" s="9">
        <v>1</v>
      </c>
      <c r="E12" s="17"/>
      <c r="F12" s="18">
        <f t="shared" si="0"/>
        <v>0</v>
      </c>
    </row>
    <row r="13" spans="1:10" x14ac:dyDescent="0.25">
      <c r="A13" s="8">
        <v>7</v>
      </c>
      <c r="B13" s="10" t="s">
        <v>34</v>
      </c>
      <c r="C13" s="9" t="s">
        <v>10</v>
      </c>
      <c r="D13" s="9">
        <v>1</v>
      </c>
      <c r="E13" s="17"/>
      <c r="F13" s="18">
        <f t="shared" si="0"/>
        <v>0</v>
      </c>
    </row>
    <row r="14" spans="1:10" x14ac:dyDescent="0.25">
      <c r="A14" s="8">
        <v>8</v>
      </c>
      <c r="B14" s="9" t="s">
        <v>13</v>
      </c>
      <c r="C14" s="9" t="s">
        <v>10</v>
      </c>
      <c r="D14" s="9">
        <v>1</v>
      </c>
      <c r="E14" s="17"/>
      <c r="F14" s="18">
        <f t="shared" si="0"/>
        <v>0</v>
      </c>
    </row>
    <row r="15" spans="1:10" x14ac:dyDescent="0.25">
      <c r="A15" s="8">
        <v>9</v>
      </c>
      <c r="B15" s="9" t="s">
        <v>35</v>
      </c>
      <c r="C15" s="9" t="s">
        <v>14</v>
      </c>
      <c r="D15" s="9">
        <v>1</v>
      </c>
      <c r="E15" s="17"/>
      <c r="F15" s="18">
        <f t="shared" si="0"/>
        <v>0</v>
      </c>
    </row>
    <row r="16" spans="1:10" x14ac:dyDescent="0.25">
      <c r="A16" s="11">
        <v>10</v>
      </c>
      <c r="B16" s="12" t="s">
        <v>36</v>
      </c>
      <c r="C16" s="12" t="s">
        <v>14</v>
      </c>
      <c r="D16" s="12">
        <v>1</v>
      </c>
      <c r="E16" s="19"/>
      <c r="F16" s="20">
        <f t="shared" si="0"/>
        <v>0</v>
      </c>
    </row>
    <row r="17" spans="1:6" ht="15.75" thickBot="1" x14ac:dyDescent="0.3">
      <c r="A17" s="11">
        <v>11</v>
      </c>
      <c r="B17" s="12" t="s">
        <v>24</v>
      </c>
      <c r="C17" s="12" t="s">
        <v>14</v>
      </c>
      <c r="D17" s="12">
        <v>1</v>
      </c>
      <c r="E17" s="19"/>
      <c r="F17" s="20">
        <f t="shared" si="0"/>
        <v>0</v>
      </c>
    </row>
    <row r="18" spans="1:6" ht="15.75" thickBot="1" x14ac:dyDescent="0.3">
      <c r="A18" s="30" t="s">
        <v>15</v>
      </c>
      <c r="B18" s="31"/>
      <c r="C18" s="31"/>
      <c r="D18" s="31"/>
      <c r="E18" s="31"/>
      <c r="F18" s="13">
        <f>SUM(F9:F17)</f>
        <v>0</v>
      </c>
    </row>
    <row r="19" spans="1:6" ht="15.75" thickBot="1" x14ac:dyDescent="0.3">
      <c r="A19" s="30" t="s">
        <v>16</v>
      </c>
      <c r="B19" s="31"/>
      <c r="C19" s="31"/>
      <c r="D19" s="31"/>
      <c r="E19" s="31"/>
      <c r="F19" s="13">
        <f>F18*0.15</f>
        <v>0</v>
      </c>
    </row>
    <row r="20" spans="1:6" ht="15.75" thickBot="1" x14ac:dyDescent="0.3">
      <c r="A20" s="25" t="s">
        <v>17</v>
      </c>
      <c r="B20" s="26"/>
      <c r="C20" s="26"/>
      <c r="D20" s="26"/>
      <c r="E20" s="26"/>
      <c r="F20" s="14">
        <f>F19+F18</f>
        <v>0</v>
      </c>
    </row>
    <row r="21" spans="1:6" ht="15.75" thickTop="1" x14ac:dyDescent="0.25"/>
  </sheetData>
  <mergeCells count="10">
    <mergeCell ref="A8:F8"/>
    <mergeCell ref="A18:E18"/>
    <mergeCell ref="A19:E19"/>
    <mergeCell ref="A20:E20"/>
    <mergeCell ref="D2:F2"/>
    <mergeCell ref="A3:F3"/>
    <mergeCell ref="A4:F4"/>
    <mergeCell ref="A5:F5"/>
    <mergeCell ref="A6:A7"/>
    <mergeCell ref="B6:B7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5"/>
  <sheetViews>
    <sheetView tabSelected="1" workbookViewId="0">
      <selection activeCell="D12" sqref="D12"/>
    </sheetView>
  </sheetViews>
  <sheetFormatPr defaultRowHeight="15" x14ac:dyDescent="0.25"/>
  <cols>
    <col min="1" max="1" width="8.7109375" bestFit="1" customWidth="1"/>
    <col min="2" max="2" width="87.42578125" customWidth="1"/>
    <col min="3" max="5" width="23.85546875" customWidth="1"/>
    <col min="9" max="9" width="11.42578125" bestFit="1" customWidth="1"/>
  </cols>
  <sheetData>
    <row r="3" spans="1:7" x14ac:dyDescent="0.25">
      <c r="A3" s="21" t="s">
        <v>27</v>
      </c>
      <c r="B3" s="22"/>
      <c r="C3" s="23"/>
    </row>
    <row r="4" spans="1:7" ht="15.75" thickBot="1" x14ac:dyDescent="0.3">
      <c r="A4" s="21" t="s">
        <v>28</v>
      </c>
      <c r="B4" s="22"/>
      <c r="C4" s="24"/>
    </row>
    <row r="5" spans="1:7" ht="39" customHeight="1" thickTop="1" thickBot="1" x14ac:dyDescent="0.3">
      <c r="A5" s="43" t="s">
        <v>42</v>
      </c>
      <c r="B5" s="44"/>
      <c r="C5" s="45"/>
      <c r="G5" s="1"/>
    </row>
    <row r="6" spans="1:7" ht="50.25" hidden="1" customHeight="1" x14ac:dyDescent="0.3">
      <c r="A6" s="32"/>
      <c r="B6" s="33"/>
      <c r="C6" s="34"/>
      <c r="G6" s="1"/>
    </row>
    <row r="7" spans="1:7" ht="282.95" hidden="1" customHeight="1" thickBot="1" x14ac:dyDescent="0.3">
      <c r="A7" s="40" t="s">
        <v>31</v>
      </c>
      <c r="B7" s="41"/>
      <c r="C7" s="42"/>
      <c r="G7" s="1"/>
    </row>
    <row r="8" spans="1:7" x14ac:dyDescent="0.25">
      <c r="A8" s="36" t="s">
        <v>0</v>
      </c>
      <c r="B8" s="38" t="s">
        <v>1</v>
      </c>
      <c r="C8" s="3" t="s">
        <v>5</v>
      </c>
    </row>
    <row r="9" spans="1:7" ht="15.75" thickBot="1" x14ac:dyDescent="0.3">
      <c r="A9" s="37"/>
      <c r="B9" s="39"/>
      <c r="C9" s="5" t="s">
        <v>9</v>
      </c>
    </row>
    <row r="10" spans="1:7" x14ac:dyDescent="0.25">
      <c r="A10" s="6">
        <v>1</v>
      </c>
      <c r="B10" s="7" t="s">
        <v>40</v>
      </c>
      <c r="C10" s="16">
        <f>Arkáda!F18</f>
        <v>0</v>
      </c>
    </row>
    <row r="11" spans="1:7" ht="15.75" thickBot="1" x14ac:dyDescent="0.3">
      <c r="A11" s="8">
        <v>2</v>
      </c>
      <c r="B11" s="9" t="s">
        <v>39</v>
      </c>
      <c r="C11" s="18">
        <f>Ostění!F18</f>
        <v>0</v>
      </c>
    </row>
    <row r="12" spans="1:7" ht="15.75" thickBot="1" x14ac:dyDescent="0.3">
      <c r="A12" s="30" t="s">
        <v>41</v>
      </c>
      <c r="B12" s="31"/>
      <c r="C12" s="13">
        <f>SUM(C10:C11)</f>
        <v>0</v>
      </c>
    </row>
    <row r="13" spans="1:7" ht="15.75" thickBot="1" x14ac:dyDescent="0.3">
      <c r="A13" s="30" t="s">
        <v>16</v>
      </c>
      <c r="B13" s="31"/>
      <c r="C13" s="13">
        <f>C12*0.15</f>
        <v>0</v>
      </c>
    </row>
    <row r="14" spans="1:7" ht="15.75" thickBot="1" x14ac:dyDescent="0.3">
      <c r="A14" s="25" t="s">
        <v>17</v>
      </c>
      <c r="B14" s="26"/>
      <c r="C14" s="14">
        <f>C13+C12</f>
        <v>0</v>
      </c>
    </row>
    <row r="15" spans="1:7" ht="15.75" thickTop="1" x14ac:dyDescent="0.25"/>
  </sheetData>
  <mergeCells count="8">
    <mergeCell ref="B8:B9"/>
    <mergeCell ref="A12:B12"/>
    <mergeCell ref="A13:B13"/>
    <mergeCell ref="A14:B14"/>
    <mergeCell ref="A6:C6"/>
    <mergeCell ref="A5:C5"/>
    <mergeCell ref="A7:C7"/>
    <mergeCell ref="A8:A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Arkáda</vt:lpstr>
      <vt:lpstr>Ostění</vt:lpstr>
      <vt:lpstr>Komplet</vt:lpstr>
      <vt:lpstr>Arkáda!Oblast_tisku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Vacík</dc:creator>
  <cp:lastModifiedBy>Horák Václav</cp:lastModifiedBy>
  <dcterms:created xsi:type="dcterms:W3CDTF">2017-08-10T09:00:21Z</dcterms:created>
  <dcterms:modified xsi:type="dcterms:W3CDTF">2018-05-31T20:18:56Z</dcterms:modified>
</cp:coreProperties>
</file>